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1年度\B-1_News Releases\20220421_4Q決算\WEB\10年データ\"/>
    </mc:Choice>
  </mc:AlternateContent>
  <bookViews>
    <workbookView xWindow="-15" yWindow="3960" windowWidth="20550" windowHeight="4005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52511"/>
</workbook>
</file>

<file path=xl/calcChain.xml><?xml version="1.0" encoding="utf-8"?>
<calcChain xmlns="http://schemas.openxmlformats.org/spreadsheetml/2006/main">
  <c r="K9" i="3" l="1"/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H43" i="5"/>
  <c r="D43" i="5"/>
  <c r="K34" i="5"/>
  <c r="J34" i="5"/>
  <c r="J12" i="5"/>
  <c r="F12" i="5"/>
  <c r="C12" i="5"/>
  <c r="E11" i="5"/>
  <c r="H12" i="5"/>
  <c r="D12" i="5"/>
  <c r="F11" i="5"/>
  <c r="B11" i="5"/>
  <c r="K50" i="5"/>
  <c r="H50" i="5"/>
  <c r="G50" i="5"/>
  <c r="D50" i="5"/>
  <c r="C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E8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G50" i="4"/>
  <c r="F50" i="4"/>
  <c r="F50" i="5" s="1"/>
  <c r="E50" i="4"/>
  <c r="E50" i="5" s="1"/>
  <c r="D50" i="4"/>
  <c r="C50" i="4"/>
  <c r="B50" i="4"/>
  <c r="B50" i="5" s="1"/>
  <c r="J43" i="4"/>
  <c r="I43" i="4"/>
  <c r="H43" i="4"/>
  <c r="G43" i="4"/>
  <c r="F43" i="4"/>
  <c r="E43" i="4"/>
  <c r="D43" i="4"/>
  <c r="C43" i="4"/>
  <c r="C43" i="5" s="1"/>
  <c r="E8" i="4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<sst xmlns="http://schemas.openxmlformats.org/spreadsheetml/2006/main" count="812" uniqueCount="246">
  <si>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</si>
  <si>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</si>
  <si>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</si>
  <si>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</si>
  <si>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</si>
  <si>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</si>
  <si>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</si>
  <si>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</si>
  <si>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</si>
  <si>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</si>
  <si>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</si>
  <si>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</si>
  <si>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</si>
  <si>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</si>
  <si>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</si>
  <si>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</si>
  <si>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</si>
  <si>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</si>
  <si>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</si>
  <si>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</si>
  <si>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</si>
  <si>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</si>
  <si>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</si>
  <si>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</si>
  <si>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</si>
  <si>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</si>
  <si>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</si>
  <si>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</si>
  <si>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</si>
  <si>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</si>
  <si>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</si>
  <si>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</si>
  <si>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</si>
  <si>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</si>
  <si>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</si>
  <si>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</si>
  <si>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</si>
  <si>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</si>
  <si>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</si>
  <si>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</si>
  <si>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</si>
  <si>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</si>
  <si>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</si>
  <si>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</si>
  <si>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</si>
  <si>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</si>
  <si>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</si>
  <si>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</si>
  <si>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</si>
  <si>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</si>
  <si>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</si>
  <si>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</si>
  <si>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</si>
  <si>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</si>
  <si>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</si>
  <si>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</si>
  <si>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</si>
  <si>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</si>
  <si>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</si>
  <si>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</si>
  <si>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</si>
  <si>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</si>
  <si>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</si>
  <si>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</si>
  <si>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</si>
  <si>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</si>
  <si>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</si>
  <si>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</si>
  <si>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</si>
  <si>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</si>
  <si>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</si>
  <si>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</si>
  <si>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</si>
  <si>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</si>
  <si>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</si>
  <si>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</si>
  <si>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</si>
  <si>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</si>
  <si>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</si>
  <si>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</si>
  <si>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</si>
  <si>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</si>
  <si>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</si>
  <si>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</si>
  <si>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</si>
  <si>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</si>
  <si>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</si>
  <si>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</si>
  <si>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</si>
  <si>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</si>
  <si>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</si>
  <si>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</si>
  <si>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</si>
  <si>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</si>
  <si>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</si>
  <si>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</si>
  <si>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</si>
  <si>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</si>
  <si>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</si>
  <si>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</si>
  <si>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</si>
  <si>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</si>
  <si>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</si>
  <si>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</si>
  <si>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</si>
  <si>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</si>
  <si>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</si>
  <si>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</si>
  <si>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</si>
  <si>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</si>
  <si>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</si>
  <si>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</si>
  <si>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</si>
  <si>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</si>
  <si>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</si>
  <si>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</si>
  <si>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</si>
  <si>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</si>
  <si>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</si>
  <si>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</si>
  <si>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</si>
  <si>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</si>
  <si>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</si>
  <si>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</si>
  <si>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</si>
  <si>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</si>
  <si>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</si>
  <si>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</si>
  <si>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</si>
  <si>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</si>
  <si>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</si>
  <si>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</si>
  <si>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</si>
  <si>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</si>
  <si>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</si>
  <si>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</si>
  <si>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</si>
  <si>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</si>
  <si>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</si>
  <si>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</si>
  <si>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</si>
  <si>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</si>
  <si>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</si>
  <si>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</si>
  <si>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</si>
  <si>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</si>
  <si>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</si>
  <si>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</si>
  <si>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</si>
  <si>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</si>
  <si>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</si>
  <si>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</si>
  <si>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</si>
  <si>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</si>
  <si>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</si>
  <si>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</si>
  <si>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</si>
  <si>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</si>
  <si>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</si>
  <si>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</si>
  <si>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</si>
  <si>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</si>
  <si>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</si>
  <si>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</si>
  <si>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</si>
  <si>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</si>
  <si>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</si>
  <si>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</si>
  <si>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</si>
  <si>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</si>
  <si>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</si>
  <si>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</si>
  <si>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</si>
  <si>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</si>
  <si>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</si>
  <si>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</si>
  <si>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</si>
  <si>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</si>
  <si>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</si>
  <si>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</si>
  <si>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</si>
  <si>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</si>
  <si>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</si>
  <si>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</si>
  <si>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</si>
  <si>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</si>
  <si>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</si>
  <si>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</si>
  <si>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</si>
  <si>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</si>
  <si>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</si>
  <si>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</si>
  <si>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</si>
  <si>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</si>
  <si>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</si>
  <si>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</si>
  <si>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</si>
  <si>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</si>
  <si>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</si>
  <si>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</si>
  <si>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</si>
  <si>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</si>
  <si>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</si>
  <si>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</si>
  <si>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</si>
  <si>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</si>
  <si>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</si>
  <si>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</si>
  <si>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</si>
  <si>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</si>
  <si>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</si>
  <si>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</si>
  <si>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</si>
  <si>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</si>
  <si>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</si>
  <si>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</si>
  <si>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</si>
  <si>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</si>
  <si>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</si>
  <si>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</si>
  <si>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</si>
  <si>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</si>
  <si>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</si>
  <si>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</si>
  <si>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日本電産株式会社　過去10年間の業績推移</t>
    <phoneticPr fontId="2"/>
  </si>
  <si>
    <t>IFRS</t>
    <phoneticPr fontId="2"/>
  </si>
  <si>
    <r>
      <t>2012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</si>
  <si>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</si>
  <si>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</si>
  <si>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</si>
  <si>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</si>
  <si>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</si>
  <si>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</si>
  <si>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</si>
  <si>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</si>
  <si>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</si>
  <si>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</si>
  <si>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</si>
  <si>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</si>
  <si>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</si>
  <si>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</si>
  <si>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</si>
  <si>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</si>
  <si>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rPh sb="0" eb="6">
      <t>ベイコクカイケイキジュン</t>
    </rPh>
    <phoneticPr fontId="2"/>
  </si>
  <si>
    <r>
      <t>2020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</si>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</sst>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#,##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3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6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6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8" fillId="0" borderId="0" xfId="5" applyNumberFormat="1" applyFont="1" applyFill="1" applyAlignment="1">
      <alignment vertical="center"/>
    </xf>
    <xf numFmtId="178" fontId="28" fillId="2" borderId="3" xfId="3" applyNumberFormat="1" applyFont="1" applyFill="1" applyBorder="1" applyAlignment="1">
      <alignment horizontal="center" vertical="center"/>
    </xf>
    <xf numFmtId="178" fontId="28" fillId="2" borderId="9" xfId="3" applyNumberFormat="1" applyFont="1" applyFill="1" applyBorder="1" applyAlignment="1">
      <alignment horizontal="center" vertical="center"/>
    </xf>
    <xf numFmtId="176" fontId="30" fillId="2" borderId="8" xfId="4" applyNumberFormat="1" applyFont="1" applyFill="1" applyBorder="1" applyAlignment="1">
      <alignment horizontal="center" vertical="center"/>
    </xf>
    <xf numFmtId="178" fontId="28" fillId="2" borderId="7" xfId="3" applyNumberFormat="1" applyFont="1" applyFill="1" applyBorder="1" applyAlignment="1">
      <alignment horizontal="center" vertical="center"/>
    </xf>
    <xf numFmtId="179" fontId="28" fillId="2" borderId="6" xfId="5" applyNumberFormat="1" applyFont="1" applyFill="1" applyBorder="1" applyAlignment="1">
      <alignment horizontal="center" vertical="center"/>
    </xf>
    <xf numFmtId="179" fontId="28" fillId="2" borderId="5" xfId="5" applyNumberFormat="1" applyFont="1" applyFill="1" applyBorder="1" applyAlignment="1">
      <alignment horizontal="center" vertical="center"/>
    </xf>
    <xf numFmtId="178" fontId="28" fillId="2" borderId="4" xfId="3" applyNumberFormat="1" applyFont="1" applyFill="1" applyBorder="1" applyAlignment="1">
      <alignment horizontal="center" vertical="center"/>
    </xf>
    <xf numFmtId="178" fontId="31" fillId="2" borderId="4" xfId="3" applyNumberFormat="1" applyFont="1" applyFill="1" applyBorder="1" applyAlignment="1">
      <alignment horizontal="center" vertical="center"/>
    </xf>
    <xf numFmtId="178" fontId="28" fillId="2" borderId="1" xfId="3" applyNumberFormat="1" applyFont="1" applyFill="1" applyBorder="1" applyAlignment="1">
      <alignment horizontal="center" vertical="center"/>
    </xf>
    <xf numFmtId="177" fontId="28" fillId="0" borderId="0" xfId="4" applyNumberFormat="1" applyFont="1" applyFill="1" applyAlignment="1">
      <alignment vertical="center"/>
    </xf>
    <xf numFmtId="177" fontId="29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2" fillId="0" borderId="0" xfId="3" applyNumberFormat="1" applyFont="1" applyFill="1" applyAlignment="1">
      <alignment horizontal="left" vertical="center"/>
    </xf>
    <xf numFmtId="0" fontId="33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5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horizontal="center" vertical="center"/>
    </xf>
    <xf numFmtId="177" fontId="34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178" fontId="22" fillId="0" borderId="1" xfId="3" applyNumberFormat="1" applyFont="1" applyFill="1" applyBorder="1" applyAlignment="1">
      <alignment vertical="center"/>
    </xf>
    <xf numFmtId="0" fontId="35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9" fillId="0" borderId="4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right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12</xdr:col>
      <xdr:colOff>1588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１株当たり純利益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１株当たり配当金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.5" outlineLevelCol="1"/>
  <cols>
    <col min="1" max="1" width="3.25" customWidth="1"/>
    <col min="3" max="3" width="12.25" bestFit="1" customWidth="1"/>
    <col min="5" max="5" width="31.625" bestFit="1" customWidth="1"/>
    <col min="6" max="6" width="37.25" bestFit="1" customWidth="1"/>
    <col min="7" max="7" width="37.875" customWidth="1"/>
    <col min="8" max="8" width="28" hidden="1" customWidth="1" outlineLevel="1"/>
    <col min="9" max="9" width="24.125" customWidth="1" collapsed="1"/>
    <col min="10" max="10" width="25.25" hidden="1" customWidth="1" outlineLevel="1"/>
    <col min="11" max="11" width="41" customWidth="1" collapsed="1"/>
    <col min="12" max="12" width="49.75" hidden="1" customWidth="1" outlineLevel="1"/>
    <col min="13" max="13" width="17.625" bestFit="1" customWidth="1" collapsed="1"/>
    <col min="14" max="14" width="51.375" hidden="1" customWidth="1" outlineLevel="1"/>
    <col min="15" max="15" width="9" collapsed="1"/>
  </cols>
  <sheetData>
    <row r="1" spans="2:14">
      <c r="H1" s="4" t="s">
        <v>28</v>
      </c>
    </row>
    <row r="3" spans="2:14" ht="27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7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7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40.5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67.5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24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7.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67.5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.5"/>
  <cols>
    <col min="1" max="1" width="4" customWidth="1"/>
    <col min="2" max="2" width="7.25" bestFit="1" customWidth="1"/>
    <col min="3" max="3" width="12.25" bestFit="1" customWidth="1"/>
    <col min="4" max="4" width="7.5" bestFit="1" customWidth="1"/>
    <col min="5" max="5" width="15.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7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 t="e">
        <f>過去１０年間の業績推移!#REF!</f>
        <v>#REF!</v>
      </c>
      <c r="N19" s="85">
        <f>過去１０年間の業績推移!B7</f>
        <v>709270</v>
      </c>
      <c r="O19" s="84">
        <f>過去１０年間の業績推移!C7</f>
        <v>875109</v>
      </c>
      <c r="P19" s="84">
        <f>過去１０年間の業績推移!D7</f>
        <v>1028385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b">
        <f t="shared" si="1"/>
        <v>0</v>
      </c>
      <c r="O20" t="b">
        <f t="shared" si="1"/>
        <v>0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7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 t="e">
        <f>過去１０年間の業績推移!#REF!</f>
        <v>#REF!</v>
      </c>
      <c r="N37" s="84">
        <f>過去１０年間の業績推移!B11</f>
        <v>7986</v>
      </c>
      <c r="O37" s="84">
        <f>過去１０年間の業績推移!C11</f>
        <v>56272</v>
      </c>
      <c r="P37" s="84">
        <f>過去１０年間の業績推移!D11</f>
        <v>76015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b">
        <f t="shared" si="3"/>
        <v>0</v>
      </c>
      <c r="O38" t="b">
        <f t="shared" si="3"/>
        <v>0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.5"/>
  <cols>
    <col min="1" max="1" width="2.125" customWidth="1"/>
    <col min="2" max="2" width="29.5" bestFit="1" customWidth="1"/>
    <col min="3" max="12" width="10.87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36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4"/>
  <sheetViews>
    <sheetView showGridLines="0" tabSelected="1" zoomScaleNormal="100" zoomScaleSheetLayoutView="100" workbookViewId="0">
      <selection sqref="A1:K2"/>
    </sheetView>
  </sheetViews>
  <sheetFormatPr defaultColWidth="9" defaultRowHeight="16.5" customHeight="1"/>
  <cols>
    <col min="1" max="1" width="24.375" style="5" customWidth="1"/>
    <col min="2" max="9" width="9.625" style="5" customWidth="1"/>
    <col min="10" max="10" width="10" style="5" customWidth="1"/>
    <col min="11" max="11" width="9.875" style="5" customWidth="1"/>
    <col min="12" max="12" width="8.625" style="5" customWidth="1"/>
    <col min="13" max="16384" width="9" style="5"/>
  </cols>
  <sheetData>
    <row r="1" spans="1:16" ht="16.5" customHeight="1">
      <c r="A1" s="168" t="s">
        <v>224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6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6" ht="16.5" customHeight="1">
      <c r="A3" s="69"/>
      <c r="B3" s="140"/>
      <c r="C3" s="140"/>
      <c r="D3" s="141"/>
    </row>
    <row r="4" spans="1:16" ht="16.5" customHeight="1">
      <c r="A4" s="22" t="s">
        <v>58</v>
      </c>
      <c r="B4" s="67"/>
      <c r="C4" s="67"/>
      <c r="D4" s="67"/>
      <c r="F4" s="67"/>
      <c r="G4" s="67"/>
      <c r="H4" s="67"/>
      <c r="I4" s="67"/>
      <c r="K4" s="67" t="s">
        <v>242</v>
      </c>
    </row>
    <row r="5" spans="1:16" ht="16.5" customHeight="1">
      <c r="A5" s="169" t="s">
        <v>231</v>
      </c>
      <c r="B5" s="171" t="s">
        <v>243</v>
      </c>
      <c r="C5" s="172"/>
      <c r="D5" s="172"/>
      <c r="E5" s="171" t="s">
        <v>225</v>
      </c>
      <c r="F5" s="172"/>
      <c r="G5" s="172"/>
      <c r="H5" s="172"/>
      <c r="I5" s="172"/>
      <c r="J5" s="172"/>
      <c r="K5" s="173"/>
    </row>
    <row r="6" spans="1:16" s="14" customFormat="1" ht="16.5" customHeight="1">
      <c r="A6" s="170"/>
      <c r="B6" s="16" t="s">
        <v>226</v>
      </c>
      <c r="C6" s="16" t="s">
        <v>227</v>
      </c>
      <c r="D6" s="17" t="s">
        <v>228</v>
      </c>
      <c r="E6" s="17" t="s">
        <v>229</v>
      </c>
      <c r="F6" s="166" t="s">
        <v>230</v>
      </c>
      <c r="G6" s="166" t="s">
        <v>236</v>
      </c>
      <c r="H6" s="166" t="s">
        <v>237</v>
      </c>
      <c r="I6" s="166" t="s">
        <v>241</v>
      </c>
      <c r="J6" s="166" t="s">
        <v>244</v>
      </c>
      <c r="K6" s="166" t="s">
        <v>245</v>
      </c>
    </row>
    <row r="7" spans="1:16" s="54" customFormat="1" ht="16.5" customHeight="1">
      <c r="A7" s="19" t="s">
        <v>0</v>
      </c>
      <c r="B7" s="36">
        <v>709270</v>
      </c>
      <c r="C7" s="36">
        <v>875109</v>
      </c>
      <c r="D7" s="36">
        <v>1028385</v>
      </c>
      <c r="E7" s="36">
        <v>1178290</v>
      </c>
      <c r="F7" s="36">
        <v>1199311</v>
      </c>
      <c r="G7" s="36">
        <v>1459039</v>
      </c>
      <c r="H7" s="36">
        <v>1475436</v>
      </c>
      <c r="I7" s="36">
        <v>1534800</v>
      </c>
      <c r="J7" s="36">
        <v>1618064</v>
      </c>
      <c r="K7" s="36">
        <v>1918174</v>
      </c>
      <c r="O7" s="63"/>
      <c r="P7" s="63"/>
    </row>
    <row r="8" spans="1:16" s="54" customFormat="1" ht="16.5" customHeight="1">
      <c r="A8" s="66" t="s">
        <v>1</v>
      </c>
      <c r="B8" s="65">
        <v>17598</v>
      </c>
      <c r="C8" s="65">
        <v>84864</v>
      </c>
      <c r="D8" s="150">
        <v>110939</v>
      </c>
      <c r="E8" s="150">
        <v>117662</v>
      </c>
      <c r="F8" s="150">
        <v>139366</v>
      </c>
      <c r="G8" s="65">
        <v>165903</v>
      </c>
      <c r="H8" s="65">
        <v>129222</v>
      </c>
      <c r="I8" s="65">
        <v>108558</v>
      </c>
      <c r="J8" s="65">
        <v>159970</v>
      </c>
      <c r="K8" s="65">
        <v>171487</v>
      </c>
      <c r="L8" s="63"/>
      <c r="M8" s="63"/>
      <c r="N8" s="63"/>
      <c r="O8" s="63"/>
      <c r="P8" s="63"/>
    </row>
    <row r="9" spans="1:16" s="58" customFormat="1" ht="16.5" customHeight="1">
      <c r="A9" s="62" t="s">
        <v>56</v>
      </c>
      <c r="B9" s="61">
        <v>2.5000000000000001E-2</v>
      </c>
      <c r="C9" s="61">
        <v>9.7000000000000003E-2</v>
      </c>
      <c r="D9" s="151">
        <v>0.108</v>
      </c>
      <c r="E9" s="151">
        <v>0.1</v>
      </c>
      <c r="F9" s="151">
        <v>0.11620505440206919</v>
      </c>
      <c r="G9" s="61">
        <v>0.1137070359325556</v>
      </c>
      <c r="H9" s="61">
        <v>8.7582246874822092E-2</v>
      </c>
      <c r="I9" s="61">
        <v>7.0999999999999994E-2</v>
      </c>
      <c r="J9" s="61">
        <v>9.9000000000000005E-2</v>
      </c>
      <c r="K9" s="61">
        <f>K8/K7</f>
        <v>8.9401170071119723E-2</v>
      </c>
    </row>
    <row r="10" spans="1:16" s="54" customFormat="1" ht="16.5" customHeight="1">
      <c r="A10" s="57" t="s">
        <v>235</v>
      </c>
      <c r="B10" s="56">
        <v>13398</v>
      </c>
      <c r="C10" s="56">
        <v>84460</v>
      </c>
      <c r="D10" s="152">
        <v>107092</v>
      </c>
      <c r="E10" s="152">
        <v>117164</v>
      </c>
      <c r="F10" s="152">
        <v>141313</v>
      </c>
      <c r="G10" s="56">
        <v>163260</v>
      </c>
      <c r="H10" s="56">
        <v>129830</v>
      </c>
      <c r="I10" s="56">
        <v>105160</v>
      </c>
      <c r="J10" s="56">
        <v>152937</v>
      </c>
      <c r="K10" s="56">
        <v>171145</v>
      </c>
    </row>
    <row r="11" spans="1:16" s="54" customFormat="1" ht="16.5" customHeight="1">
      <c r="A11" s="57" t="s">
        <v>54</v>
      </c>
      <c r="B11" s="56">
        <v>7986</v>
      </c>
      <c r="C11" s="56">
        <v>56272</v>
      </c>
      <c r="D11" s="152">
        <v>76015</v>
      </c>
      <c r="E11" s="152">
        <v>89945</v>
      </c>
      <c r="F11" s="152">
        <v>111007</v>
      </c>
      <c r="G11" s="56">
        <v>130834</v>
      </c>
      <c r="H11" s="56">
        <v>109960</v>
      </c>
      <c r="I11" s="56">
        <v>58459</v>
      </c>
      <c r="J11" s="56">
        <v>121945</v>
      </c>
      <c r="K11" s="56">
        <v>136870</v>
      </c>
    </row>
    <row r="12" spans="1:16" s="38" customFormat="1" ht="16.5" customHeight="1">
      <c r="A12" s="53" t="s">
        <v>53</v>
      </c>
      <c r="B12" s="147">
        <v>14.82</v>
      </c>
      <c r="C12" s="147">
        <v>103.41</v>
      </c>
      <c r="D12" s="153">
        <v>135.81</v>
      </c>
      <c r="E12" s="153">
        <v>151.52000000000001</v>
      </c>
      <c r="F12" s="153">
        <v>187.13499999999999</v>
      </c>
      <c r="G12" s="147">
        <v>220.95499999999998</v>
      </c>
      <c r="H12" s="147">
        <v>186.48499999999999</v>
      </c>
      <c r="I12" s="147">
        <v>99.37</v>
      </c>
      <c r="J12" s="147">
        <v>208.19</v>
      </c>
      <c r="K12" s="147">
        <v>234.3</v>
      </c>
      <c r="P12" s="39"/>
    </row>
    <row r="13" spans="1:16" s="38" customFormat="1" ht="16.5" customHeight="1">
      <c r="A13" s="48" t="s">
        <v>52</v>
      </c>
      <c r="B13" s="146">
        <v>21.25</v>
      </c>
      <c r="C13" s="146">
        <v>25</v>
      </c>
      <c r="D13" s="154">
        <v>35</v>
      </c>
      <c r="E13" s="154">
        <v>40</v>
      </c>
      <c r="F13" s="154">
        <v>42.5</v>
      </c>
      <c r="G13" s="154">
        <v>47.5</v>
      </c>
      <c r="H13" s="154">
        <v>52.5</v>
      </c>
      <c r="I13" s="154">
        <v>57.5</v>
      </c>
      <c r="J13" s="146">
        <v>60</v>
      </c>
      <c r="K13" s="146">
        <v>65</v>
      </c>
      <c r="P13" s="39"/>
    </row>
    <row r="14" spans="1:16" s="38" customFormat="1" ht="16.5" customHeight="1">
      <c r="A14" s="149"/>
      <c r="F14" s="155"/>
      <c r="G14" s="155"/>
      <c r="H14" s="155"/>
      <c r="I14" s="155"/>
      <c r="L14" s="39"/>
    </row>
    <row r="15" spans="1:16" s="38" customFormat="1" ht="16.5" customHeight="1">
      <c r="A15" s="149"/>
      <c r="F15" s="155"/>
      <c r="G15" s="155"/>
      <c r="H15" s="155"/>
      <c r="I15" s="155"/>
      <c r="L15" s="39"/>
    </row>
    <row r="16" spans="1:16" ht="16.5" customHeight="1">
      <c r="F16" s="156"/>
      <c r="G16" s="156"/>
      <c r="H16" s="156"/>
      <c r="I16" s="156"/>
    </row>
    <row r="17" spans="1:11" s="27" customFormat="1" ht="16.5" customHeight="1">
      <c r="A17" s="25"/>
      <c r="F17" s="159"/>
      <c r="G17" s="159"/>
      <c r="H17" s="159"/>
      <c r="I17" s="159"/>
    </row>
    <row r="18" spans="1:11" ht="16.5" customHeight="1">
      <c r="A18" s="22" t="s">
        <v>238</v>
      </c>
      <c r="B18" s="21"/>
      <c r="C18" s="21"/>
      <c r="D18" s="21"/>
      <c r="F18" s="157"/>
      <c r="G18" s="157"/>
      <c r="H18" s="157"/>
      <c r="I18" s="157"/>
      <c r="K18" s="67" t="s">
        <v>242</v>
      </c>
    </row>
    <row r="19" spans="1:11" ht="16.5" customHeight="1">
      <c r="A19" s="169" t="s">
        <v>231</v>
      </c>
      <c r="B19" s="171" t="s">
        <v>243</v>
      </c>
      <c r="C19" s="172"/>
      <c r="D19" s="172"/>
      <c r="E19" s="171" t="s">
        <v>225</v>
      </c>
      <c r="F19" s="172"/>
      <c r="G19" s="172"/>
      <c r="H19" s="172"/>
      <c r="I19" s="172"/>
      <c r="J19" s="172"/>
      <c r="K19" s="173"/>
    </row>
    <row r="20" spans="1:11" s="14" customFormat="1" ht="16.5" customHeight="1">
      <c r="A20" s="170"/>
      <c r="B20" s="16" t="s">
        <v>226</v>
      </c>
      <c r="C20" s="16" t="s">
        <v>227</v>
      </c>
      <c r="D20" s="17" t="s">
        <v>228</v>
      </c>
      <c r="E20" s="17" t="s">
        <v>229</v>
      </c>
      <c r="F20" s="166" t="s">
        <v>230</v>
      </c>
      <c r="G20" s="166" t="s">
        <v>236</v>
      </c>
      <c r="H20" s="166" t="s">
        <v>237</v>
      </c>
      <c r="I20" s="166" t="s">
        <v>241</v>
      </c>
      <c r="J20" s="166" t="s">
        <v>244</v>
      </c>
      <c r="K20" s="166" t="s">
        <v>245</v>
      </c>
    </row>
    <row r="21" spans="1:11" s="10" customFormat="1" ht="16.5" customHeight="1">
      <c r="A21" s="13" t="s">
        <v>42</v>
      </c>
      <c r="B21" s="148">
        <v>61368</v>
      </c>
      <c r="C21" s="12">
        <v>40036</v>
      </c>
      <c r="D21" s="158">
        <v>58042</v>
      </c>
      <c r="E21" s="12">
        <v>81898</v>
      </c>
      <c r="F21" s="12">
        <v>68718</v>
      </c>
      <c r="G21" s="12">
        <v>90841</v>
      </c>
      <c r="H21" s="12">
        <v>120555</v>
      </c>
      <c r="I21" s="12">
        <v>132926</v>
      </c>
      <c r="J21" s="12">
        <v>88911</v>
      </c>
      <c r="K21" s="12">
        <v>98580</v>
      </c>
    </row>
    <row r="22" spans="1:11" s="10" customFormat="1" ht="16.5" customHeight="1">
      <c r="A22" s="13" t="s">
        <v>41</v>
      </c>
      <c r="B22" s="12">
        <v>38255</v>
      </c>
      <c r="C22" s="12">
        <v>44413</v>
      </c>
      <c r="D22" s="158">
        <v>51445</v>
      </c>
      <c r="E22" s="12">
        <v>64950</v>
      </c>
      <c r="F22" s="12">
        <v>59737</v>
      </c>
      <c r="G22" s="12">
        <v>68697</v>
      </c>
      <c r="H22" s="12">
        <v>71016</v>
      </c>
      <c r="I22" s="12">
        <v>87808</v>
      </c>
      <c r="J22" s="12">
        <v>96802</v>
      </c>
      <c r="K22" s="12">
        <v>104924</v>
      </c>
    </row>
    <row r="23" spans="1:11" s="10" customFormat="1" ht="16.5" customHeight="1">
      <c r="A23" s="13" t="s">
        <v>40</v>
      </c>
      <c r="B23" s="12">
        <v>34278</v>
      </c>
      <c r="C23" s="12">
        <v>37808</v>
      </c>
      <c r="D23" s="158">
        <v>45179</v>
      </c>
      <c r="E23" s="12">
        <v>51978</v>
      </c>
      <c r="F23" s="12">
        <v>52807</v>
      </c>
      <c r="G23" s="12">
        <v>55438</v>
      </c>
      <c r="H23" s="12">
        <v>62912</v>
      </c>
      <c r="I23" s="12">
        <v>78630</v>
      </c>
      <c r="J23" s="12">
        <v>67280</v>
      </c>
      <c r="K23" s="12">
        <v>78015</v>
      </c>
    </row>
    <row r="24" spans="1:11" s="10" customFormat="1" ht="16.5" customHeight="1">
      <c r="A24" s="161"/>
      <c r="B24" s="162"/>
      <c r="C24" s="162"/>
      <c r="D24" s="162"/>
      <c r="E24" s="162"/>
      <c r="F24" s="163"/>
      <c r="G24" s="162"/>
      <c r="H24" s="162"/>
      <c r="I24" s="162"/>
    </row>
    <row r="25" spans="1:11" ht="16.5" customHeight="1">
      <c r="A25" s="25"/>
      <c r="B25" s="38"/>
      <c r="C25" s="38"/>
      <c r="D25" s="38"/>
      <c r="F25" s="156"/>
      <c r="G25" s="156"/>
      <c r="H25" s="156"/>
      <c r="I25" s="156"/>
    </row>
    <row r="26" spans="1:11" ht="16.5" customHeight="1">
      <c r="A26" s="22" t="s">
        <v>239</v>
      </c>
      <c r="B26" s="21"/>
      <c r="C26" s="21"/>
      <c r="D26" s="21"/>
      <c r="F26" s="157"/>
      <c r="G26" s="157"/>
      <c r="H26" s="157"/>
      <c r="I26" s="157"/>
      <c r="K26" s="67" t="s">
        <v>242</v>
      </c>
    </row>
    <row r="27" spans="1:11" ht="16.5" customHeight="1">
      <c r="A27" s="169" t="s">
        <v>231</v>
      </c>
      <c r="B27" s="171" t="s">
        <v>243</v>
      </c>
      <c r="C27" s="172"/>
      <c r="D27" s="172"/>
      <c r="E27" s="171" t="s">
        <v>225</v>
      </c>
      <c r="F27" s="172"/>
      <c r="G27" s="172"/>
      <c r="H27" s="172"/>
      <c r="I27" s="172"/>
      <c r="J27" s="172"/>
      <c r="K27" s="173"/>
    </row>
    <row r="28" spans="1:11" s="14" customFormat="1" ht="16.5" customHeight="1">
      <c r="A28" s="170"/>
      <c r="B28" s="16" t="s">
        <v>226</v>
      </c>
      <c r="C28" s="16" t="s">
        <v>227</v>
      </c>
      <c r="D28" s="17" t="s">
        <v>228</v>
      </c>
      <c r="E28" s="17" t="s">
        <v>229</v>
      </c>
      <c r="F28" s="166" t="s">
        <v>230</v>
      </c>
      <c r="G28" s="166" t="s">
        <v>236</v>
      </c>
      <c r="H28" s="166" t="s">
        <v>237</v>
      </c>
      <c r="I28" s="166" t="s">
        <v>241</v>
      </c>
      <c r="J28" s="166" t="s">
        <v>244</v>
      </c>
      <c r="K28" s="166" t="s">
        <v>245</v>
      </c>
    </row>
    <row r="29" spans="1:11" s="10" customFormat="1" ht="16.5" customHeight="1">
      <c r="A29" s="13" t="s">
        <v>38</v>
      </c>
      <c r="B29" s="12">
        <v>110286</v>
      </c>
      <c r="C29" s="12">
        <v>87219</v>
      </c>
      <c r="D29" s="158">
        <v>91875</v>
      </c>
      <c r="E29" s="12">
        <v>147659</v>
      </c>
      <c r="F29" s="12">
        <v>129853</v>
      </c>
      <c r="G29" s="12">
        <v>175568</v>
      </c>
      <c r="H29" s="12">
        <v>170233</v>
      </c>
      <c r="I29" s="12">
        <v>168049</v>
      </c>
      <c r="J29" s="12">
        <v>219156</v>
      </c>
      <c r="K29" s="12">
        <v>94994</v>
      </c>
    </row>
    <row r="30" spans="1:11" s="10" customFormat="1" ht="16.5" customHeight="1">
      <c r="A30" s="13" t="s">
        <v>37</v>
      </c>
      <c r="B30" s="148">
        <v>-133854</v>
      </c>
      <c r="C30" s="12">
        <v>-63178</v>
      </c>
      <c r="D30" s="158">
        <v>-81230</v>
      </c>
      <c r="E30" s="12">
        <v>-95377</v>
      </c>
      <c r="F30" s="12">
        <v>-211476</v>
      </c>
      <c r="G30" s="12">
        <v>-113915</v>
      </c>
      <c r="H30" s="12">
        <v>-160844</v>
      </c>
      <c r="I30" s="12">
        <v>-311513</v>
      </c>
      <c r="J30" s="12">
        <v>-100568</v>
      </c>
      <c r="K30" s="12">
        <v>-112597</v>
      </c>
    </row>
    <row r="31" spans="1:11" s="10" customFormat="1" ht="16.5" customHeight="1">
      <c r="A31" s="13" t="s">
        <v>36</v>
      </c>
      <c r="B31" s="148">
        <v>61117</v>
      </c>
      <c r="C31" s="12">
        <v>13471</v>
      </c>
      <c r="D31" s="158">
        <v>-19508</v>
      </c>
      <c r="E31" s="12">
        <v>7775</v>
      </c>
      <c r="F31" s="12">
        <v>95848</v>
      </c>
      <c r="G31" s="12">
        <v>-116858</v>
      </c>
      <c r="H31" s="12">
        <v>-32683</v>
      </c>
      <c r="I31" s="12">
        <v>128546</v>
      </c>
      <c r="J31" s="12">
        <v>-136191</v>
      </c>
      <c r="K31" s="12">
        <v>-64393</v>
      </c>
    </row>
    <row r="32" spans="1:11" s="10" customFormat="1" ht="16.5" customHeight="1">
      <c r="A32" s="13" t="s">
        <v>35</v>
      </c>
      <c r="B32" s="12">
        <v>-23568</v>
      </c>
      <c r="C32" s="12">
        <v>24041</v>
      </c>
      <c r="D32" s="158">
        <v>10645</v>
      </c>
      <c r="E32" s="12">
        <v>52282</v>
      </c>
      <c r="F32" s="12">
        <v>-81623</v>
      </c>
      <c r="G32" s="12">
        <v>61653</v>
      </c>
      <c r="H32" s="12">
        <v>9389</v>
      </c>
      <c r="I32" s="12">
        <v>-143464</v>
      </c>
      <c r="J32" s="12">
        <v>118588</v>
      </c>
      <c r="K32" s="12">
        <v>-17603</v>
      </c>
    </row>
    <row r="33" spans="1:11" s="10" customFormat="1" ht="16.5" customHeight="1">
      <c r="A33" s="161"/>
      <c r="B33" s="162"/>
      <c r="C33" s="162"/>
      <c r="D33" s="162"/>
      <c r="E33" s="162"/>
      <c r="F33" s="163"/>
      <c r="G33" s="162"/>
      <c r="H33" s="162"/>
      <c r="I33" s="162"/>
    </row>
    <row r="34" spans="1:11" ht="16.5" customHeight="1">
      <c r="B34" s="38"/>
      <c r="C34" s="38"/>
      <c r="D34" s="38"/>
    </row>
    <row r="35" spans="1:11" ht="16.5" customHeight="1">
      <c r="A35" s="22" t="s">
        <v>240</v>
      </c>
      <c r="B35" s="21"/>
      <c r="C35" s="21"/>
      <c r="D35" s="21"/>
      <c r="F35" s="21"/>
      <c r="G35" s="21"/>
      <c r="H35" s="21"/>
      <c r="I35" s="21"/>
      <c r="K35" s="67" t="s">
        <v>242</v>
      </c>
    </row>
    <row r="36" spans="1:11" ht="16.5" customHeight="1">
      <c r="A36" s="169" t="s">
        <v>231</v>
      </c>
      <c r="B36" s="171" t="s">
        <v>243</v>
      </c>
      <c r="C36" s="172"/>
      <c r="D36" s="172"/>
      <c r="E36" s="171" t="s">
        <v>225</v>
      </c>
      <c r="F36" s="172"/>
      <c r="G36" s="172"/>
      <c r="H36" s="172"/>
      <c r="I36" s="172"/>
      <c r="J36" s="172"/>
      <c r="K36" s="173"/>
    </row>
    <row r="37" spans="1:11" s="14" customFormat="1" ht="16.5" customHeight="1">
      <c r="A37" s="170"/>
      <c r="B37" s="16" t="s">
        <v>226</v>
      </c>
      <c r="C37" s="16" t="s">
        <v>227</v>
      </c>
      <c r="D37" s="17" t="s">
        <v>228</v>
      </c>
      <c r="E37" s="17" t="s">
        <v>229</v>
      </c>
      <c r="F37" s="166" t="s">
        <v>230</v>
      </c>
      <c r="G37" s="166" t="s">
        <v>236</v>
      </c>
      <c r="H37" s="166" t="s">
        <v>237</v>
      </c>
      <c r="I37" s="166" t="s">
        <v>241</v>
      </c>
      <c r="J37" s="166" t="s">
        <v>244</v>
      </c>
      <c r="K37" s="166" t="s">
        <v>245</v>
      </c>
    </row>
    <row r="38" spans="1:11" s="10" customFormat="1" ht="16.5" customHeight="1">
      <c r="A38" s="13" t="s">
        <v>31</v>
      </c>
      <c r="B38" s="12">
        <v>1005417</v>
      </c>
      <c r="C38" s="12">
        <v>1166938</v>
      </c>
      <c r="D38" s="158">
        <v>1357340</v>
      </c>
      <c r="E38" s="158">
        <v>1376636</v>
      </c>
      <c r="F38" s="12">
        <v>1678997</v>
      </c>
      <c r="G38" s="12">
        <v>1773199</v>
      </c>
      <c r="H38" s="12">
        <v>1884008</v>
      </c>
      <c r="I38" s="12">
        <v>2122493</v>
      </c>
      <c r="J38" s="12">
        <v>2256024</v>
      </c>
      <c r="K38" s="12">
        <v>2689257</v>
      </c>
    </row>
    <row r="39" spans="1:11" s="10" customFormat="1" ht="16.5" customHeight="1">
      <c r="A39" s="13" t="s">
        <v>30</v>
      </c>
      <c r="B39" s="12">
        <v>415653</v>
      </c>
      <c r="C39" s="12">
        <v>517971</v>
      </c>
      <c r="D39" s="158">
        <v>744972</v>
      </c>
      <c r="E39" s="158">
        <v>763023</v>
      </c>
      <c r="F39" s="12">
        <v>846572</v>
      </c>
      <c r="G39" s="12">
        <v>932501</v>
      </c>
      <c r="H39" s="12">
        <v>996795</v>
      </c>
      <c r="I39" s="12">
        <v>947290</v>
      </c>
      <c r="J39" s="12">
        <v>1096020</v>
      </c>
      <c r="K39" s="12">
        <v>1293352</v>
      </c>
    </row>
    <row r="40" spans="1:11" s="6" customFormat="1" ht="16.5" customHeight="1">
      <c r="A40" s="9" t="s">
        <v>29</v>
      </c>
      <c r="B40" s="8">
        <v>0.41299999999999998</v>
      </c>
      <c r="C40" s="8">
        <v>0.44400000000000001</v>
      </c>
      <c r="D40" s="160">
        <v>0.54900000000000004</v>
      </c>
      <c r="E40" s="160">
        <v>0.55400000000000005</v>
      </c>
      <c r="F40" s="8">
        <v>0.504</v>
      </c>
      <c r="G40" s="8">
        <v>0.52600000000000002</v>
      </c>
      <c r="H40" s="8">
        <v>0.52900000000000003</v>
      </c>
      <c r="I40" s="8">
        <v>0.44600000000000001</v>
      </c>
      <c r="J40" s="8">
        <v>0.48599999999999999</v>
      </c>
      <c r="K40" s="167">
        <v>0.48099999999999998</v>
      </c>
    </row>
    <row r="41" spans="1:11" ht="16.5" customHeight="1">
      <c r="A41" s="165" t="s">
        <v>232</v>
      </c>
      <c r="B41" s="38"/>
      <c r="C41" s="38"/>
      <c r="D41" s="38"/>
    </row>
    <row r="42" spans="1:11" ht="16.5" customHeight="1">
      <c r="A42" s="14" t="s">
        <v>233</v>
      </c>
    </row>
    <row r="43" spans="1:11" ht="16.5" customHeight="1">
      <c r="A43" s="14" t="s">
        <v>234</v>
      </c>
    </row>
    <row r="44" spans="1:11" ht="16.5" customHeight="1">
      <c r="A44" s="164"/>
    </row>
  </sheetData>
  <mergeCells count="13">
    <mergeCell ref="A1:K2"/>
    <mergeCell ref="A5:A6"/>
    <mergeCell ref="A36:A37"/>
    <mergeCell ref="A19:A20"/>
    <mergeCell ref="A27:A28"/>
    <mergeCell ref="B5:D5"/>
    <mergeCell ref="E5:K5"/>
    <mergeCell ref="B19:D19"/>
    <mergeCell ref="E19:K19"/>
    <mergeCell ref="B27:D27"/>
    <mergeCell ref="E27:K27"/>
    <mergeCell ref="B36:D36"/>
    <mergeCell ref="E36:K36"/>
  </mergeCells>
  <phoneticPr fontId="2"/>
  <pageMargins left="0.59055118110236227" right="0.59055118110236227" top="1.0236220472440944" bottom="0.98425196850393704" header="0.51181102362204722" footer="0.51181102362204722"/>
  <pageSetup paperSize="9" scale="76" orientation="portrait" r:id="rId1"/>
  <headerFooter alignWithMargins="0">
    <oddHeader xml:space="preserve">&amp;C&amp;14&amp;G&amp;R&amp;"Arial Narrow,標準"&amp;10
</oddHeader>
    <oddFooter>&amp;C&amp;10日本電産株式会社　ＩＲ・CSR推進部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75" style="5" customWidth="1"/>
    <col min="2" max="11" width="10.5" style="5" customWidth="1"/>
    <col min="12" max="12" width="6" style="5" bestFit="1" customWidth="1"/>
    <col min="13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 t="e">
        <f>過去１０年間の業績推移!#REF!-'IR資料 (旧データ)'!H6</f>
        <v>#REF!</v>
      </c>
      <c r="I6" s="36">
        <f>過去１０年間の業績推移!B7-'IR資料 (旧データ)'!I6</f>
        <v>26950</v>
      </c>
      <c r="J6" s="36">
        <f>過去１０年間の業績推移!C7-'IR資料 (旧データ)'!J6</f>
        <v>165839</v>
      </c>
      <c r="K6" s="34">
        <f>過去１０年間の業績推移!D7-'IR資料 (旧データ)'!K6</f>
        <v>153276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 t="e">
        <f>過去１０年間の業績推移!#REF!-'IR資料 (旧データ)'!H7</f>
        <v>#REF!</v>
      </c>
      <c r="I7" s="65">
        <f>過去１０年間の業績推移!B8-'IR資料 (旧データ)'!I7</f>
        <v>-55472</v>
      </c>
      <c r="J7" s="65">
        <f>過去１０年間の業績推移!C8-'IR資料 (旧データ)'!J7</f>
        <v>67266</v>
      </c>
      <c r="K7" s="64">
        <f>過去１０年間の業績推移!D8-'IR資料 (旧データ)'!K7</f>
        <v>25871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 t="e">
        <f>過去１０年間の業績推移!#REF!-'IR資料 (旧データ)'!H8</f>
        <v>#REF!</v>
      </c>
      <c r="I8" s="61">
        <f>過去１０年間の業績推移!B9-'IR資料 (旧データ)'!I8</f>
        <v>-8.209051471450346E-2</v>
      </c>
      <c r="J8" s="61">
        <f>過去１０年間の業績推移!C9-'IR資料 (旧データ)'!J8</f>
        <v>7.2147687058524965E-2</v>
      </c>
      <c r="K8" s="60">
        <f>過去１０年間の業績推移!D9-'IR資料 (旧データ)'!K8</f>
        <v>1.0791537968413076E-2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 t="e">
        <f>過去１０年間の業績推移!#REF!-'IR資料 (旧データ)'!H9</f>
        <v>#REF!</v>
      </c>
      <c r="I9" s="56">
        <f>過去１０年間の業績推移!B10-'IR資料 (旧データ)'!I9</f>
        <v>-57458</v>
      </c>
      <c r="J9" s="56">
        <f>過去１０年間の業績推移!C10-'IR資料 (旧データ)'!J9</f>
        <v>71062</v>
      </c>
      <c r="K9" s="55">
        <f>過去１０年間の業績推移!D10-'IR資料 (旧データ)'!K9</f>
        <v>22428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 t="e">
        <f>過去１０年間の業績推移!#REF!-'IR資料 (旧データ)'!H10</f>
        <v>#REF!</v>
      </c>
      <c r="I10" s="56">
        <f>過去１０年間の業績推移!B11-'IR資料 (旧データ)'!I10</f>
        <v>-32745</v>
      </c>
      <c r="J10" s="56">
        <f>過去１０年間の業績推移!C11-'IR資料 (旧データ)'!J10</f>
        <v>48286</v>
      </c>
      <c r="K10" s="55">
        <f>過去１０年間の業績推移!D11-'IR資料 (旧データ)'!K10</f>
        <v>19611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 t="e">
        <f>過去１０年間の業績推移!#REF!-'IR資料 (旧データ)'!H11</f>
        <v>#REF!</v>
      </c>
      <c r="I11" s="50">
        <f>過去１０年間の業績推移!B12-'IR資料 (旧データ)'!I11</f>
        <v>-281.43</v>
      </c>
      <c r="J11" s="50">
        <f>過去１０年間の業績推移!C12-'IR資料 (旧データ)'!J11</f>
        <v>44.129999999999995</v>
      </c>
      <c r="K11" s="49">
        <f>過去１０年間の業績推移!D12-'IR資料 (旧データ)'!K11</f>
        <v>-278.81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 t="e">
        <f>過去１０年間の業績推移!#REF!-'IR資料 (旧データ)'!H33</f>
        <v>#REF!</v>
      </c>
      <c r="I33" s="12">
        <f>過去１０年間の業績推移!B21-'IR資料 (旧データ)'!I33</f>
        <v>19922</v>
      </c>
      <c r="J33" s="12">
        <f>過去１０年間の業績推移!C21-'IR資料 (旧データ)'!J33</f>
        <v>-21332</v>
      </c>
      <c r="K33" s="11">
        <f>過去１０年間の業績推移!D21-'IR資料 (旧データ)'!K33</f>
        <v>18005.557999999997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 t="e">
        <f>過去１０年間の業績推移!#REF!-'IR資料 (旧データ)'!H34</f>
        <v>#REF!</v>
      </c>
      <c r="I34" s="12">
        <f>過去１０年間の業績推移!B22-'IR資料 (旧データ)'!I34</f>
        <v>5699</v>
      </c>
      <c r="J34" s="12">
        <f>過去１０年間の業績推移!C22-'IR資料 (旧データ)'!J34</f>
        <v>6157.5040000000008</v>
      </c>
      <c r="K34" s="11">
        <f>過去１０年間の業績推移!D22-'IR資料 (旧データ)'!K34</f>
        <v>7032.0219999999972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 t="e">
        <f>過去１０年間の業績推移!#REF!-'IR資料 (旧データ)'!H35</f>
        <v>#REF!</v>
      </c>
      <c r="I35" s="12">
        <f>過去１０年間の業績推移!B23-'IR資料 (旧データ)'!I35</f>
        <v>4228</v>
      </c>
      <c r="J35" s="12">
        <f>過去１０年間の業績推移!C23-'IR資料 (旧データ)'!J35</f>
        <v>3530</v>
      </c>
      <c r="K35" s="11">
        <f>過去１０年間の業績推移!D23-'IR資料 (旧データ)'!K35</f>
        <v>7371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 t="e">
        <f>過去１０年間の業績推移!#REF!-'IR資料 (旧データ)'!H40</f>
        <v>#REF!</v>
      </c>
      <c r="I40" s="12">
        <f>過去１０年間の業績推移!B29-'IR資料 (旧データ)'!I40</f>
        <v>53574</v>
      </c>
      <c r="J40" s="12">
        <f>過去１０年間の業績推移!C29-'IR資料 (旧データ)'!J40</f>
        <v>-23067</v>
      </c>
      <c r="K40" s="11">
        <f>過去１０年間の業績推移!D29-'IR資料 (旧データ)'!K40</f>
        <v>4656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 t="e">
        <f>過去１０年間の業績推移!#REF!-'IR資料 (旧データ)'!H41</f>
        <v>#REF!</v>
      </c>
      <c r="I41" s="12">
        <f>過去１０年間の業績推移!B30-'IR資料 (旧データ)'!I41</f>
        <v>-113936</v>
      </c>
      <c r="J41" s="12">
        <f>過去１０年間の業績推移!C30-'IR資料 (旧データ)'!J41</f>
        <v>70676</v>
      </c>
      <c r="K41" s="11">
        <f>過去１０年間の業績推移!D30-'IR資料 (旧データ)'!K41</f>
        <v>-18052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 t="e">
        <f>過去１０年間の業績推移!#REF!-'IR資料 (旧データ)'!H42</f>
        <v>#REF!</v>
      </c>
      <c r="I42" s="12">
        <f>過去１０年間の業績推移!B31-'IR資料 (旧データ)'!I42</f>
        <v>61931</v>
      </c>
      <c r="J42" s="12">
        <f>過去１０年間の業績推移!C31-'IR資料 (旧データ)'!J42</f>
        <v>-47646</v>
      </c>
      <c r="K42" s="11">
        <f>過去１０年間の業績推移!D31-'IR資料 (旧データ)'!K42</f>
        <v>-32979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 t="e">
        <f>過去１０年間の業績推移!#REF!-'IR資料 (旧データ)'!H43</f>
        <v>#REF!</v>
      </c>
      <c r="I43" s="12">
        <f>過去１０年間の業績推移!B32-'IR資料 (旧データ)'!I43</f>
        <v>-60362</v>
      </c>
      <c r="J43" s="12">
        <f>過去１０年間の業績推移!C32-'IR資料 (旧データ)'!J43</f>
        <v>47609</v>
      </c>
      <c r="K43" s="11">
        <f>過去１０年間の業績推移!D32-'IR資料 (旧データ)'!K43</f>
        <v>-13396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 t="e">
        <f>過去１０年間の業績推移!#REF!-'IR資料 (旧データ)'!H48</f>
        <v>#REF!</v>
      </c>
      <c r="I48" s="12">
        <f>過去１０年間の業績推移!B38-'IR資料 (旧データ)'!I48</f>
        <v>205016</v>
      </c>
      <c r="J48" s="12">
        <f>過去１０年間の業績推移!C38-'IR資料 (旧データ)'!J48</f>
        <v>161521</v>
      </c>
      <c r="K48" s="11">
        <f>過去１０年間の業績推移!D38-'IR資料 (旧データ)'!K48</f>
        <v>191422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 t="e">
        <f>過去１０年間の業績推移!#REF!-'IR資料 (旧データ)'!H49</f>
        <v>#REF!</v>
      </c>
      <c r="I49" s="12">
        <f>過去１０年間の業績推移!B39-'IR資料 (旧データ)'!I49</f>
        <v>45471</v>
      </c>
      <c r="J49" s="12">
        <f>過去１０年間の業績推移!C39-'IR資料 (旧データ)'!J49</f>
        <v>102318</v>
      </c>
      <c r="K49" s="11">
        <f>過去１０年間の業績推移!D39-'IR資料 (旧データ)'!K49</f>
        <v>226871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 t="e">
        <f>過去１０年間の業績推移!#REF!-'IR資料 (旧データ)'!H50</f>
        <v>#REF!</v>
      </c>
      <c r="I50" s="8">
        <f>過去１０年間の業績推移!B40-'IR資料 (旧データ)'!I50</f>
        <v>-4.9495674043385784E-2</v>
      </c>
      <c r="J50" s="8">
        <f>過去１０年間の業績推移!C40-'IR資料 (旧データ)'!J50</f>
        <v>3.0586461140004628E-2</v>
      </c>
      <c r="K50" s="7">
        <f>過去１０年間の業績推移!D40-'IR資料 (旧データ)'!K50</f>
        <v>0.10500000000000004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2022-04-21T10:15:34Z</dcterms:modified>
</cp:coreProperties>
</file>